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<sst xmlns="http://schemas.openxmlformats.org/spreadsheetml/2006/main" count="12" uniqueCount="12">
  <si>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Starting Capital:</t>
  </si>
  <si>
    <t>% of Profitable Trades:</t>
  </si>
  <si>
    <t>Risk %</t>
  </si>
  <si>
    <t>Max Draw Down</t>
  </si>
  <si>
    <t>Account Balance</t>
  </si>
  <si>
    <t>Draw-Down</t>
  </si>
  <si>
    <t>Enter Vales Here:</t>
  </si>
  <si>
    <t>Press F9 to recalculate</t>
  </si>
  <si>
    <t>Profit Ratio:</t>
  </si>
  <si>
    <t>Max Balance</t>
  </si>
  <si>
    <t>Result</t>
  </si>
  <si>
    <t>Gain/Loss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</si>
</sst>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#,##0_ ;[Red]\-#,##0\ "/>
    <numFmt numFmtId="166" formatCode="#\ ??/100"/>
    <numFmt numFmtId="167" formatCode="0.0000000000"/>
    <numFmt numFmtId="168" formatCode="0.000"/>
    <numFmt numFmtId="169" formatCode="&quot;£&quot;#,##0.00"/>
  </numFmts>
  <fonts count="3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9" fontId="0" fillId="0" borderId="0" xfId="0" applyNumberFormat="1" applyAlignment="1">
      <alignment/>
    </xf>
    <xf numFmtId="164" fontId="0" fillId="0" borderId="0" xfId="0" applyNumberFormat="1" applyAlignment="1">
      <alignment/>
    </xf>
    <xf numFmtId="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9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165" fontId="0" fillId="0" borderId="5" xfId="0" applyNumberFormat="1" applyBorder="1" applyAlignment="1">
      <alignment/>
    </xf>
    <xf numFmtId="6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9" fontId="0" fillId="0" borderId="8" xfId="0" applyNumberFormat="1" applyBorder="1" applyAlignment="1">
      <alignment/>
    </xf>
    <xf numFmtId="0" fontId="1" fillId="0" borderId="0" xfId="0" applyFont="1" applyAlignment="1">
      <alignment wrapText="1"/>
    </xf>
    <xf numFmtId="6" fontId="1" fillId="0" borderId="0" xfId="0" applyNumberFormat="1" applyFont="1" applyAlignment="1">
      <alignment wrapText="1"/>
    </xf>
    <xf numFmtId="0" fontId="2" fillId="0" borderId="0" xfId="0" applyFont="1" applyAlignment="1">
      <alignment/>
    </xf>
    <xf numFmtId="9" fontId="0" fillId="0" borderId="0" xfId="0" applyNumberFormat="1" applyAlignment="1">
      <alignment horizontal="center"/>
    </xf>
    <xf numFmtId="0" fontId="1" fillId="0" borderId="0" xfId="0" applyFont="1" applyAlignment="1">
      <alignment horizontal="center" wrapText="1"/>
    </xf>
    <xf numFmtId="6" fontId="1" fillId="0" borderId="0" xfId="0" applyNumberFormat="1" applyFont="1" applyAlignment="1">
      <alignment horizontal="center" wrapText="1"/>
    </xf>
    <xf numFmtId="6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3"/>
  <sheetViews>
    <sheetView tabSelected="1" workbookViewId="0" topLeftCell="A1">
      <selection activeCell="F8" sqref="F8"/>
    </sheetView>
  </sheetViews>
  <sheetFormatPr defaultColWidth="9.140625" defaultRowHeight="12.75"/>
  <cols>
    <col min="1" max="1" width="6.57421875" style="0" customWidth="1"/>
    <col min="2" max="2" width="13.421875" style="0" customWidth="1"/>
    <col min="3" max="3" width="8.00390625" style="0" customWidth="1"/>
    <col min="4" max="4" width="8.7109375" style="0" customWidth="1"/>
    <col min="5" max="5" width="10.7109375" style="0" customWidth="1"/>
    <col min="6" max="6" width="10.00390625" style="0" customWidth="1"/>
    <col min="7" max="7" width="9.8515625" style="0" customWidth="1"/>
    <col min="8" max="8" width="8.140625" style="0" customWidth="1"/>
    <col min="9" max="9" width="9.00390625" style="0" customWidth="1"/>
    <col min="10" max="10" width="12.57421875" style="0" bestFit="1" customWidth="1"/>
    <col min="11" max="11" width="12.7109375" style="0" customWidth="1"/>
    <col min="12" max="12" width="9.8515625" style="3" customWidth="1"/>
    <col min="13" max="13" width="8.8515625" style="3" customWidth="1"/>
    <col min="14" max="14" width="10.00390625" style="0" customWidth="1"/>
  </cols>
  <sheetData>
    <row r="2" ht="12.75">
      <c r="B2" s="18" t="s">
        <v>7</v>
      </c>
    </row>
    <row r="5" spans="2:14" ht="12.75">
      <c r="B5" s="18" t="s">
        <v>6</v>
      </c>
      <c r="D5" s="6" t="s">
        <v>1</v>
      </c>
      <c r="E5" s="7"/>
      <c r="F5" s="8">
        <v>0.6</v>
      </c>
      <c r="L5"/>
      <c r="N5" s="3"/>
    </row>
    <row r="6" spans="4:14" ht="12.75">
      <c r="D6" s="9" t="s">
        <v>8</v>
      </c>
      <c r="E6" s="10"/>
      <c r="F6" s="11">
        <v>2</v>
      </c>
      <c r="L6"/>
      <c r="N6" s="3"/>
    </row>
    <row r="7" spans="4:14" ht="12.75">
      <c r="D7" s="9" t="s">
        <v>0</v>
      </c>
      <c r="E7" s="10"/>
      <c r="F7" s="12">
        <v>20000</v>
      </c>
      <c r="L7"/>
      <c r="N7" s="3"/>
    </row>
    <row r="8" spans="4:14" ht="12.75">
      <c r="D8" s="13" t="s">
        <v>2</v>
      </c>
      <c r="E8" s="14"/>
      <c r="F8" s="15">
        <v>0.02</v>
      </c>
      <c r="L8"/>
      <c r="N8" s="3"/>
    </row>
    <row r="10" spans="4:14" ht="38.25" customHeight="1">
      <c r="D10" s="20" t="s">
        <v>10</v>
      </c>
      <c r="E10" s="20" t="s">
        <v>11</v>
      </c>
      <c r="F10" s="20" t="s">
        <v>4</v>
      </c>
      <c r="G10" s="20" t="s">
        <v>9</v>
      </c>
      <c r="H10" s="21" t="s">
        <v>5</v>
      </c>
      <c r="I10" s="20" t="s">
        <v>3</v>
      </c>
      <c r="J10" s="16"/>
      <c r="K10" s="16"/>
      <c r="L10" s="17"/>
      <c r="M10" s="17"/>
      <c r="N10" s="16"/>
    </row>
    <row r="11" spans="4:14" ht="12.75">
      <c r="D11" s="1"/>
      <c r="E11" s="3"/>
      <c r="F11" s="3">
        <f>F7</f>
        <v>20000</v>
      </c>
      <c r="G11" s="3">
        <f>F11</f>
        <v>20000</v>
      </c>
      <c r="N11" s="3"/>
    </row>
    <row r="12" spans="2:14" ht="12.75">
      <c r="B12">
        <v>1</v>
      </c>
      <c r="C12">
        <f ca="1">TRUNC(RAND()*100+1,0)</f>
        <v>24</v>
      </c>
      <c r="D12" s="19" t="str">
        <f>IF(C12&gt;$F$5*100,"Loss","Profit")</f>
        <v>Profit</v>
      </c>
      <c r="E12" s="22">
        <f>IF(D12="Loss",-$F$8*$F$7,$F$6*$F$8*$F$7)</f>
        <v>800</v>
      </c>
      <c r="F12" s="3">
        <f>F11+E12</f>
        <v>20800</v>
      </c>
      <c r="G12" s="2">
        <f>IF(F12&gt;G11,F12,G11)</f>
        <v>20800</v>
      </c>
      <c r="H12" s="3">
        <f>F12-G12</f>
        <v>0</v>
      </c>
      <c r="I12" s="3">
        <f>IF(H12&lt;I11,H12,I11)</f>
        <v>0</v>
      </c>
      <c r="N12" s="3"/>
    </row>
    <row r="13" spans="2:14" ht="12.75">
      <c r="B13">
        <v>2</v>
      </c>
      <c r="C13">
        <f aca="true" ca="1" t="shared" si="0" ref="C13:C31">TRUNC(RAND()*100+1,0)</f>
        <v>14</v>
      </c>
      <c r="D13" s="19" t="str">
        <f aca="true" t="shared" si="1" ref="D13:D31">IF(C13&gt;$F$5*100,"Loss","Profit")</f>
        <v>Profit</v>
      </c>
      <c r="E13" s="22">
        <f aca="true" t="shared" si="2" ref="E13:E31">IF(D13="Loss",-$F$8*$F$7,$F$6*$F$8*$F$7)</f>
        <v>800</v>
      </c>
      <c r="F13" s="3">
        <f aca="true" t="shared" si="3" ref="F13:F31">F12+E13</f>
        <v>21600</v>
      </c>
      <c r="G13" s="2">
        <f aca="true" t="shared" si="4" ref="G13:G31">IF(F13&gt;G12,F13,G12)</f>
        <v>21600</v>
      </c>
      <c r="H13" s="3">
        <f aca="true" t="shared" si="5" ref="H13:H31">F13-G13</f>
        <v>0</v>
      </c>
      <c r="I13" s="3">
        <f aca="true" t="shared" si="6" ref="I13:I31">IF(H13&lt;I12,H13,I12)</f>
        <v>0</v>
      </c>
      <c r="N13" s="3"/>
    </row>
    <row r="14" spans="2:14" ht="12.75">
      <c r="B14">
        <v>3</v>
      </c>
      <c r="C14">
        <f ca="1" t="shared" si="0"/>
        <v>62</v>
      </c>
      <c r="D14" s="19" t="str">
        <f t="shared" si="1"/>
        <v>Loss</v>
      </c>
      <c r="E14" s="22">
        <f t="shared" si="2"/>
        <v>-400</v>
      </c>
      <c r="F14" s="3">
        <f t="shared" si="3"/>
        <v>21200</v>
      </c>
      <c r="G14" s="2">
        <f t="shared" si="4"/>
        <v>21600</v>
      </c>
      <c r="H14" s="3">
        <f t="shared" si="5"/>
        <v>-400</v>
      </c>
      <c r="I14" s="3">
        <f t="shared" si="6"/>
        <v>-400</v>
      </c>
      <c r="N14" s="3"/>
    </row>
    <row r="15" spans="2:14" ht="12.75">
      <c r="B15">
        <v>4</v>
      </c>
      <c r="C15">
        <f ca="1" t="shared" si="0"/>
        <v>41</v>
      </c>
      <c r="D15" s="19" t="str">
        <f t="shared" si="1"/>
        <v>Profit</v>
      </c>
      <c r="E15" s="22">
        <f t="shared" si="2"/>
        <v>800</v>
      </c>
      <c r="F15" s="3">
        <f t="shared" si="3"/>
        <v>22000</v>
      </c>
      <c r="G15" s="2">
        <f t="shared" si="4"/>
        <v>22000</v>
      </c>
      <c r="H15" s="3">
        <f t="shared" si="5"/>
        <v>0</v>
      </c>
      <c r="I15" s="3">
        <f t="shared" si="6"/>
        <v>-400</v>
      </c>
      <c r="N15" s="3"/>
    </row>
    <row r="16" spans="2:14" ht="12.75">
      <c r="B16">
        <v>5</v>
      </c>
      <c r="C16">
        <f ca="1" t="shared" si="0"/>
        <v>37</v>
      </c>
      <c r="D16" s="19" t="str">
        <f t="shared" si="1"/>
        <v>Profit</v>
      </c>
      <c r="E16" s="22">
        <f t="shared" si="2"/>
        <v>800</v>
      </c>
      <c r="F16" s="3">
        <f t="shared" si="3"/>
        <v>22800</v>
      </c>
      <c r="G16" s="2">
        <f t="shared" si="4"/>
        <v>22800</v>
      </c>
      <c r="H16" s="3">
        <f t="shared" si="5"/>
        <v>0</v>
      </c>
      <c r="I16" s="3">
        <f t="shared" si="6"/>
        <v>-400</v>
      </c>
      <c r="N16" s="3"/>
    </row>
    <row r="17" spans="2:14" ht="12.75">
      <c r="B17">
        <v>6</v>
      </c>
      <c r="C17">
        <f ca="1" t="shared" si="0"/>
        <v>58</v>
      </c>
      <c r="D17" s="19" t="str">
        <f t="shared" si="1"/>
        <v>Profit</v>
      </c>
      <c r="E17" s="22">
        <f t="shared" si="2"/>
        <v>800</v>
      </c>
      <c r="F17" s="3">
        <f t="shared" si="3"/>
        <v>23600</v>
      </c>
      <c r="G17" s="2">
        <f t="shared" si="4"/>
        <v>23600</v>
      </c>
      <c r="H17" s="3">
        <f t="shared" si="5"/>
        <v>0</v>
      </c>
      <c r="I17" s="3">
        <f t="shared" si="6"/>
        <v>-400</v>
      </c>
      <c r="N17" s="3"/>
    </row>
    <row r="18" spans="2:14" ht="12.75">
      <c r="B18">
        <v>7</v>
      </c>
      <c r="C18">
        <f ca="1" t="shared" si="0"/>
        <v>62</v>
      </c>
      <c r="D18" s="19" t="str">
        <f t="shared" si="1"/>
        <v>Loss</v>
      </c>
      <c r="E18" s="22">
        <f t="shared" si="2"/>
        <v>-400</v>
      </c>
      <c r="F18" s="3">
        <f t="shared" si="3"/>
        <v>23200</v>
      </c>
      <c r="G18" s="2">
        <f t="shared" si="4"/>
        <v>23600</v>
      </c>
      <c r="H18" s="3">
        <f t="shared" si="5"/>
        <v>-400</v>
      </c>
      <c r="I18" s="3">
        <f t="shared" si="6"/>
        <v>-400</v>
      </c>
      <c r="N18" s="3"/>
    </row>
    <row r="19" spans="2:17" ht="12.75">
      <c r="B19">
        <v>8</v>
      </c>
      <c r="C19">
        <f ca="1" t="shared" si="0"/>
        <v>80</v>
      </c>
      <c r="D19" s="19" t="str">
        <f t="shared" si="1"/>
        <v>Loss</v>
      </c>
      <c r="E19" s="22">
        <f t="shared" si="2"/>
        <v>-400</v>
      </c>
      <c r="F19" s="3">
        <f t="shared" si="3"/>
        <v>22800</v>
      </c>
      <c r="G19" s="2">
        <f t="shared" si="4"/>
        <v>23600</v>
      </c>
      <c r="H19" s="3">
        <f t="shared" si="5"/>
        <v>-800</v>
      </c>
      <c r="I19" s="3">
        <f t="shared" si="6"/>
        <v>-800</v>
      </c>
      <c r="J19" s="4"/>
      <c r="N19" s="3"/>
      <c r="O19" s="4"/>
      <c r="P19" s="4"/>
      <c r="Q19" s="4"/>
    </row>
    <row r="20" spans="2:17" ht="12.75">
      <c r="B20">
        <v>9</v>
      </c>
      <c r="C20">
        <f ca="1" t="shared" si="0"/>
        <v>30</v>
      </c>
      <c r="D20" s="19" t="str">
        <f t="shared" si="1"/>
        <v>Profit</v>
      </c>
      <c r="E20" s="22">
        <f t="shared" si="2"/>
        <v>800</v>
      </c>
      <c r="F20" s="3">
        <f t="shared" si="3"/>
        <v>23600</v>
      </c>
      <c r="G20" s="2">
        <f t="shared" si="4"/>
        <v>23600</v>
      </c>
      <c r="H20" s="3">
        <f t="shared" si="5"/>
        <v>0</v>
      </c>
      <c r="I20" s="3">
        <f t="shared" si="6"/>
        <v>-800</v>
      </c>
      <c r="J20" s="5"/>
      <c r="N20" s="3"/>
      <c r="O20" s="5"/>
      <c r="P20" s="5"/>
      <c r="Q20" s="5"/>
    </row>
    <row r="21" spans="2:14" ht="12.75">
      <c r="B21">
        <v>10</v>
      </c>
      <c r="C21">
        <f ca="1" t="shared" si="0"/>
        <v>93</v>
      </c>
      <c r="D21" s="19" t="str">
        <f t="shared" si="1"/>
        <v>Loss</v>
      </c>
      <c r="E21" s="22">
        <f t="shared" si="2"/>
        <v>-400</v>
      </c>
      <c r="F21" s="3">
        <f t="shared" si="3"/>
        <v>23200</v>
      </c>
      <c r="G21" s="2">
        <f t="shared" si="4"/>
        <v>23600</v>
      </c>
      <c r="H21" s="3">
        <f t="shared" si="5"/>
        <v>-400</v>
      </c>
      <c r="I21" s="3">
        <f t="shared" si="6"/>
        <v>-800</v>
      </c>
      <c r="N21" s="3"/>
    </row>
    <row r="22" spans="2:14" ht="12.75">
      <c r="B22">
        <v>11</v>
      </c>
      <c r="C22">
        <f ca="1" t="shared" si="0"/>
        <v>38</v>
      </c>
      <c r="D22" s="19" t="str">
        <f t="shared" si="1"/>
        <v>Profit</v>
      </c>
      <c r="E22" s="22">
        <f t="shared" si="2"/>
        <v>800</v>
      </c>
      <c r="F22" s="3">
        <f t="shared" si="3"/>
        <v>24000</v>
      </c>
      <c r="G22" s="2">
        <f t="shared" si="4"/>
        <v>24000</v>
      </c>
      <c r="H22" s="3">
        <f t="shared" si="5"/>
        <v>0</v>
      </c>
      <c r="I22" s="3">
        <f t="shared" si="6"/>
        <v>-800</v>
      </c>
      <c r="N22" s="3"/>
    </row>
    <row r="23" spans="2:14" ht="12.75">
      <c r="B23">
        <v>12</v>
      </c>
      <c r="C23">
        <f ca="1" t="shared" si="0"/>
        <v>22</v>
      </c>
      <c r="D23" s="19" t="str">
        <f t="shared" si="1"/>
        <v>Profit</v>
      </c>
      <c r="E23" s="22">
        <f t="shared" si="2"/>
        <v>800</v>
      </c>
      <c r="F23" s="3">
        <f t="shared" si="3"/>
        <v>24800</v>
      </c>
      <c r="G23" s="2">
        <f t="shared" si="4"/>
        <v>24800</v>
      </c>
      <c r="H23" s="3">
        <f t="shared" si="5"/>
        <v>0</v>
      </c>
      <c r="I23" s="3">
        <f t="shared" si="6"/>
        <v>-800</v>
      </c>
      <c r="N23" s="3"/>
    </row>
    <row r="24" spans="2:14" ht="12.75">
      <c r="B24">
        <v>13</v>
      </c>
      <c r="C24">
        <f ca="1" t="shared" si="0"/>
        <v>62</v>
      </c>
      <c r="D24" s="19" t="str">
        <f t="shared" si="1"/>
        <v>Loss</v>
      </c>
      <c r="E24" s="22">
        <f t="shared" si="2"/>
        <v>-400</v>
      </c>
      <c r="F24" s="3">
        <f t="shared" si="3"/>
        <v>24400</v>
      </c>
      <c r="G24" s="2">
        <f t="shared" si="4"/>
        <v>24800</v>
      </c>
      <c r="H24" s="3">
        <f t="shared" si="5"/>
        <v>-400</v>
      </c>
      <c r="I24" s="3">
        <f t="shared" si="6"/>
        <v>-800</v>
      </c>
      <c r="N24" s="3"/>
    </row>
    <row r="25" spans="2:14" ht="12.75">
      <c r="B25">
        <v>14</v>
      </c>
      <c r="C25">
        <f ca="1" t="shared" si="0"/>
        <v>83</v>
      </c>
      <c r="D25" s="19" t="str">
        <f t="shared" si="1"/>
        <v>Loss</v>
      </c>
      <c r="E25" s="22">
        <f t="shared" si="2"/>
        <v>-400</v>
      </c>
      <c r="F25" s="3">
        <f t="shared" si="3"/>
        <v>24000</v>
      </c>
      <c r="G25" s="2">
        <f t="shared" si="4"/>
        <v>24800</v>
      </c>
      <c r="H25" s="3">
        <f t="shared" si="5"/>
        <v>-800</v>
      </c>
      <c r="I25" s="3">
        <f t="shared" si="6"/>
        <v>-800</v>
      </c>
      <c r="N25" s="3"/>
    </row>
    <row r="26" spans="2:14" ht="12.75">
      <c r="B26">
        <v>15</v>
      </c>
      <c r="C26">
        <f ca="1" t="shared" si="0"/>
        <v>85</v>
      </c>
      <c r="D26" s="19" t="str">
        <f t="shared" si="1"/>
        <v>Loss</v>
      </c>
      <c r="E26" s="22">
        <f t="shared" si="2"/>
        <v>-400</v>
      </c>
      <c r="F26" s="3">
        <f t="shared" si="3"/>
        <v>23600</v>
      </c>
      <c r="G26" s="2">
        <f t="shared" si="4"/>
        <v>24800</v>
      </c>
      <c r="H26" s="3">
        <f t="shared" si="5"/>
        <v>-1200</v>
      </c>
      <c r="I26" s="3">
        <f t="shared" si="6"/>
        <v>-1200</v>
      </c>
      <c r="N26" s="3"/>
    </row>
    <row r="27" spans="2:14" ht="12.75">
      <c r="B27">
        <v>16</v>
      </c>
      <c r="C27">
        <f ca="1" t="shared" si="0"/>
        <v>23</v>
      </c>
      <c r="D27" s="19" t="str">
        <f t="shared" si="1"/>
        <v>Profit</v>
      </c>
      <c r="E27" s="22">
        <f t="shared" si="2"/>
        <v>800</v>
      </c>
      <c r="F27" s="3">
        <f t="shared" si="3"/>
        <v>24400</v>
      </c>
      <c r="G27" s="2">
        <f t="shared" si="4"/>
        <v>24800</v>
      </c>
      <c r="H27" s="3">
        <f t="shared" si="5"/>
        <v>-400</v>
      </c>
      <c r="I27" s="3">
        <f t="shared" si="6"/>
        <v>-1200</v>
      </c>
      <c r="N27" s="3"/>
    </row>
    <row r="28" spans="2:14" ht="12.75">
      <c r="B28">
        <v>17</v>
      </c>
      <c r="C28">
        <f ca="1" t="shared" si="0"/>
        <v>11</v>
      </c>
      <c r="D28" s="19" t="str">
        <f t="shared" si="1"/>
        <v>Profit</v>
      </c>
      <c r="E28" s="22">
        <f t="shared" si="2"/>
        <v>800</v>
      </c>
      <c r="F28" s="3">
        <f t="shared" si="3"/>
        <v>25200</v>
      </c>
      <c r="G28" s="2">
        <f t="shared" si="4"/>
        <v>25200</v>
      </c>
      <c r="H28" s="3">
        <f t="shared" si="5"/>
        <v>0</v>
      </c>
      <c r="I28" s="3">
        <f t="shared" si="6"/>
        <v>-1200</v>
      </c>
      <c r="N28" s="3"/>
    </row>
    <row r="29" spans="2:14" ht="12.75">
      <c r="B29">
        <v>18</v>
      </c>
      <c r="C29">
        <f ca="1" t="shared" si="0"/>
        <v>75</v>
      </c>
      <c r="D29" s="19" t="str">
        <f t="shared" si="1"/>
        <v>Loss</v>
      </c>
      <c r="E29" s="22">
        <f t="shared" si="2"/>
        <v>-400</v>
      </c>
      <c r="F29" s="3">
        <f t="shared" si="3"/>
        <v>24800</v>
      </c>
      <c r="G29" s="2">
        <f t="shared" si="4"/>
        <v>25200</v>
      </c>
      <c r="H29" s="3">
        <f t="shared" si="5"/>
        <v>-400</v>
      </c>
      <c r="I29" s="3">
        <f t="shared" si="6"/>
        <v>-1200</v>
      </c>
      <c r="N29" s="3"/>
    </row>
    <row r="30" spans="2:14" ht="12.75">
      <c r="B30">
        <v>19</v>
      </c>
      <c r="C30">
        <f ca="1" t="shared" si="0"/>
        <v>17</v>
      </c>
      <c r="D30" s="19" t="str">
        <f t="shared" si="1"/>
        <v>Profit</v>
      </c>
      <c r="E30" s="22">
        <f t="shared" si="2"/>
        <v>800</v>
      </c>
      <c r="F30" s="3">
        <f t="shared" si="3"/>
        <v>25600</v>
      </c>
      <c r="G30" s="2">
        <f t="shared" si="4"/>
        <v>25600</v>
      </c>
      <c r="H30" s="3">
        <f t="shared" si="5"/>
        <v>0</v>
      </c>
      <c r="I30" s="3">
        <f t="shared" si="6"/>
        <v>-1200</v>
      </c>
      <c r="N30" s="3"/>
    </row>
    <row r="31" spans="2:9" ht="12.75">
      <c r="B31">
        <v>20</v>
      </c>
      <c r="C31">
        <f ca="1" t="shared" si="0"/>
        <v>97</v>
      </c>
      <c r="D31" s="19" t="str">
        <f t="shared" si="1"/>
        <v>Loss</v>
      </c>
      <c r="E31" s="22">
        <f t="shared" si="2"/>
        <v>-400</v>
      </c>
      <c r="F31" s="3">
        <f t="shared" si="3"/>
        <v>25200</v>
      </c>
      <c r="G31" s="2">
        <f t="shared" si="4"/>
        <v>25600</v>
      </c>
      <c r="H31" s="3">
        <f t="shared" si="5"/>
        <v>-400</v>
      </c>
      <c r="I31" s="3">
        <f t="shared" si="6"/>
        <v>-1200</v>
      </c>
    </row>
    <row r="32" ht="12.75">
      <c r="D32" s="1"/>
    </row>
    <row r="33" ht="12.75">
      <c r="D33" s="1"/>
    </row>
  </sheetData>
  <printOptions/>
  <pageMargins left="0.75" right="0.75" top="1" bottom="1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Malcolm Robinson</dc:creator>
  <cp:keywords/>
  <dc:description/>
  <cp:lastModifiedBy>Malcolm Robinson</cp:lastModifiedBy>
  <dcterms:created xsi:type="dcterms:W3CDTF">2002-08-21T09:40:38Z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